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<sst xmlns="http://schemas.openxmlformats.org/spreadsheetml/2006/main" count="64" uniqueCount="64">
  <si>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Расчеты к бюджету 2017 года  </t>
  </si>
  <si>
    <t xml:space="preserve">                 по МБОУ " Ленинская средняя общеобразовательная школа"</t>
  </si>
  <si>
    <t>№п.п.</t>
  </si>
  <si>
    <t xml:space="preserve">Статья </t>
  </si>
  <si>
    <t>Сумма  плановая в год всего:в т.ч.</t>
  </si>
  <si>
    <t>за счет областного бюджета</t>
  </si>
  <si>
    <t>Утверждено на 2017 год</t>
  </si>
  <si>
    <t xml:space="preserve">Заработная плата всего </t>
  </si>
  <si>
    <t>Прочие выплаты всего</t>
  </si>
  <si>
    <t>в т.ч - суточные 40*200руб..</t>
  </si>
  <si>
    <t>проживание в командировках 40 суток*1500</t>
  </si>
  <si>
    <t>проезд 8чел.*1200</t>
  </si>
  <si>
    <t>Начисления на выплаты по оплате труда</t>
  </si>
  <si>
    <t>Услуги связи всего</t>
  </si>
  <si>
    <t xml:space="preserve">абонентская плата   1*800*12 </t>
  </si>
  <si>
    <t>интернет 1250 руб х 12 мес.; 8000 руб*12 мес</t>
  </si>
  <si>
    <t>междугородняя связь</t>
  </si>
  <si>
    <t>Коммунальные услуги  всего</t>
  </si>
  <si>
    <t>теплоэнергия</t>
  </si>
  <si>
    <t>электроэнергия  51100квт*6+8%</t>
  </si>
  <si>
    <t>водоснабжние 900куб*61+3%</t>
  </si>
  <si>
    <t>водоотведение 12 куб*270+3%</t>
  </si>
  <si>
    <t xml:space="preserve">ассенизация </t>
  </si>
  <si>
    <t>Работы,услуги по содержанию имущества всего</t>
  </si>
  <si>
    <t>вывоз мусора</t>
  </si>
  <si>
    <t>дератизация 1672кв.м.*12 мес*1руб+3%</t>
  </si>
  <si>
    <t>дезинсекция  (клещи)  8700кв.м*1</t>
  </si>
  <si>
    <t>заправка катриджа 6*400руб.</t>
  </si>
  <si>
    <t>техосмотр 2машины*1000</t>
  </si>
  <si>
    <t>прозвонка электропроводки 2 школы</t>
  </si>
  <si>
    <t>тех.обслуживание Пак-стрелец 1500руб*12 мес*2 здания+3%</t>
  </si>
  <si>
    <t>тех.обслуживание КТС и ОПС 4841 руб*12+3%</t>
  </si>
  <si>
    <t>Прочие работы.услуги</t>
  </si>
  <si>
    <t>Страховка ( ОСАГО, опасные объекты) 6000 руб*2</t>
  </si>
  <si>
    <t xml:space="preserve">прочие услуги (договора) </t>
  </si>
  <si>
    <t xml:space="preserve"> изготовление классных журналов 14 кл.*280руб.</t>
  </si>
  <si>
    <t>прочая типографская продукция 112 учеников*31,2руб</t>
  </si>
  <si>
    <t xml:space="preserve"> УВД Охрана 1100 руб*12 мес+3%</t>
  </si>
  <si>
    <t xml:space="preserve">Обучение педагогов:  пед.  8*6000руб </t>
  </si>
  <si>
    <t>Медицинские услуги  34 чел*1700</t>
  </si>
  <si>
    <t>Предрейсовый и послерейсовый осмотр водителей 170 дн*50 руб*2</t>
  </si>
  <si>
    <t>абонентская плата за Глонасс =500 руб*12 мес</t>
  </si>
  <si>
    <t>Прочие расходы</t>
  </si>
  <si>
    <t xml:space="preserve">земельный налог 3998 руб*4 </t>
  </si>
  <si>
    <t>налог  воздействия на окружающую среду 310 руб*4</t>
  </si>
  <si>
    <t>госпошлина</t>
  </si>
  <si>
    <t>Увеличение стоимости основных средств</t>
  </si>
  <si>
    <t>Приобретение основных средств : комп.столы 15*3500=52500,стулья 15*1800=27000, компьютеры 2*25000=50000,кнопка тревожной сигнализации 17000,прочие 18000</t>
  </si>
  <si>
    <t>Приобретение основных средств (наглядное пособие) 128уч*200руб</t>
  </si>
  <si>
    <t>Учебники, книги</t>
  </si>
  <si>
    <t>Увеличение материальных запасов</t>
  </si>
  <si>
    <t>ГСМ   11400литров**38 руб</t>
  </si>
  <si>
    <t>канцелярские товары 112 человек *50руб.</t>
  </si>
  <si>
    <t>медикаменты 112 человек *30руб.</t>
  </si>
  <si>
    <t>Прочий хоз.инвентарь(лампочки,перчатки, метла, кисти и др.) 112 человек *95руб.</t>
  </si>
  <si>
    <t>моющие средства 112 человек *30руб.</t>
  </si>
  <si>
    <t>строительные материалы : цемент, краска,олифа,112 человек *100руб.</t>
  </si>
  <si>
    <t>Посуда 112 человек *95руб.</t>
  </si>
  <si>
    <t>Итого</t>
  </si>
  <si>
    <t>Всего</t>
  </si>
  <si>
    <t xml:space="preserve">                           Гл.экономист                      </t>
  </si>
  <si>
    <t>Т.С.Сексяева</t>
  </si>
  <si>
    <t>в т.ч повара-129375+107812,5</t>
  </si>
  <si>
    <t>в т.ч повара-39071,25+32559,38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</si>
</sst>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37">
      <selection activeCell="G13" sqref="G13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49.140625" style="1" customWidth="1"/>
    <col min="4" max="4" width="13.57421875" style="1" customWidth="1"/>
    <col min="5" max="5" width="0.13671875" style="1" customWidth="1"/>
    <col min="6" max="6" width="12.8515625" style="4" customWidth="1"/>
    <col min="7" max="16384" width="9.140625" style="1" customWidth="1"/>
  </cols>
  <sheetData>
    <row r="1" ht="12.75">
      <c r="F1" s="2"/>
    </row>
    <row r="2" ht="12.75">
      <c r="F2" s="2"/>
    </row>
    <row r="3" spans="1:6" ht="12.75">
      <c r="A3" s="3" t="s">
        <v>0</v>
      </c>
      <c r="B3" s="3"/>
      <c r="C3" s="3"/>
      <c r="D3" s="3"/>
      <c r="F3" s="2"/>
    </row>
    <row r="4" spans="1:7" ht="12.75">
      <c r="A4" s="3" t="s">
        <v>1</v>
      </c>
      <c r="B4" s="3"/>
      <c r="C4" s="3"/>
      <c r="D4" s="3"/>
      <c r="G4" s="5"/>
    </row>
    <row r="6" spans="1:6" ht="54" customHeight="1">
      <c r="A6" s="6" t="s">
        <v>2</v>
      </c>
      <c r="B6" s="6" t="s">
        <v>3</v>
      </c>
      <c r="C6" s="6"/>
      <c r="D6" s="7" t="s">
        <v>4</v>
      </c>
      <c r="E6" s="7" t="s">
        <v>5</v>
      </c>
      <c r="F6" s="7" t="s">
        <v>6</v>
      </c>
    </row>
    <row r="7" spans="1:7" s="3" customFormat="1" ht="12.75">
      <c r="A7" s="8">
        <v>1</v>
      </c>
      <c r="B7" s="8">
        <v>211</v>
      </c>
      <c r="C7" s="8" t="s">
        <v>7</v>
      </c>
      <c r="D7" s="9">
        <v>7696600</v>
      </c>
      <c r="E7" s="9">
        <v>3538837</v>
      </c>
      <c r="F7" s="10">
        <f>D7</f>
        <v>7696600</v>
      </c>
      <c r="G7" s="3" t="s">
        <v>62</v>
      </c>
    </row>
    <row r="8" spans="1:6" s="3" customFormat="1" ht="12.75">
      <c r="A8" s="8">
        <v>2</v>
      </c>
      <c r="B8" s="8">
        <v>212</v>
      </c>
      <c r="C8" s="8" t="s">
        <v>8</v>
      </c>
      <c r="D8" s="9">
        <f>SUM(D9:D11)</f>
        <v>77600</v>
      </c>
      <c r="E8" s="9">
        <f>SUM(E9:E11)</f>
        <v>6000</v>
      </c>
      <c r="F8" s="9">
        <f>D8</f>
        <v>77600</v>
      </c>
    </row>
    <row r="9" spans="1:6" ht="12.75">
      <c r="A9" s="6"/>
      <c r="B9" s="6"/>
      <c r="C9" s="6" t="s">
        <v>9</v>
      </c>
      <c r="D9" s="11">
        <f>8000</f>
        <v>8000</v>
      </c>
      <c r="E9" s="11"/>
      <c r="F9" s="11">
        <f>D9</f>
        <v>8000</v>
      </c>
    </row>
    <row r="10" spans="1:6" ht="12.75">
      <c r="A10" s="6"/>
      <c r="B10" s="6"/>
      <c r="C10" s="6" t="s">
        <v>10</v>
      </c>
      <c r="D10" s="11">
        <v>60000</v>
      </c>
      <c r="E10" s="11"/>
      <c r="F10" s="11">
        <f>D10</f>
        <v>60000</v>
      </c>
    </row>
    <row r="11" spans="1:6" ht="12.75">
      <c r="A11" s="6"/>
      <c r="B11" s="6"/>
      <c r="C11" s="6" t="s">
        <v>11</v>
      </c>
      <c r="D11" s="11">
        <v>9600</v>
      </c>
      <c r="E11" s="11">
        <v>6000</v>
      </c>
      <c r="F11" s="11">
        <v>6000</v>
      </c>
    </row>
    <row r="12" spans="1:7" s="3" customFormat="1" ht="14.25" customHeight="1">
      <c r="A12" s="8">
        <v>3</v>
      </c>
      <c r="B12" s="8">
        <v>213</v>
      </c>
      <c r="C12" s="8" t="s">
        <v>12</v>
      </c>
      <c r="D12" s="9">
        <v>2324300</v>
      </c>
      <c r="E12" s="9">
        <v>1635900</v>
      </c>
      <c r="F12" s="9">
        <f>D12</f>
        <v>2324300</v>
      </c>
      <c r="G12" s="3" t="s">
        <v>63</v>
      </c>
    </row>
    <row r="13" spans="1:6" s="3" customFormat="1" ht="12.75">
      <c r="A13" s="8">
        <v>4</v>
      </c>
      <c r="B13" s="8">
        <v>221</v>
      </c>
      <c r="C13" s="8" t="s">
        <v>13</v>
      </c>
      <c r="D13" s="9">
        <f>D14+D15</f>
        <v>120600</v>
      </c>
      <c r="E13" s="9"/>
      <c r="F13" s="9">
        <f>F14+F15</f>
        <v>120600</v>
      </c>
    </row>
    <row r="14" spans="1:6" ht="12.75">
      <c r="A14" s="6"/>
      <c r="B14" s="6"/>
      <c r="C14" s="6" t="s">
        <v>14</v>
      </c>
      <c r="D14" s="11">
        <v>9600</v>
      </c>
      <c r="E14" s="11"/>
      <c r="F14" s="11">
        <f>D14</f>
        <v>9600</v>
      </c>
    </row>
    <row r="15" spans="1:6" ht="12.75">
      <c r="A15" s="6"/>
      <c r="B15" s="6"/>
      <c r="C15" s="6" t="s">
        <v>15</v>
      </c>
      <c r="D15" s="11">
        <v>111000</v>
      </c>
      <c r="E15" s="11"/>
      <c r="F15" s="11">
        <f>D15</f>
        <v>111000</v>
      </c>
    </row>
    <row r="16" spans="1:6" ht="12.75">
      <c r="A16" s="6"/>
      <c r="B16" s="6"/>
      <c r="C16" s="6" t="s">
        <v>16</v>
      </c>
      <c r="D16" s="11"/>
      <c r="E16" s="11"/>
      <c r="F16" s="12"/>
    </row>
    <row r="17" spans="1:6" s="3" customFormat="1" ht="12.75">
      <c r="A17" s="8">
        <v>6</v>
      </c>
      <c r="B17" s="8">
        <v>223</v>
      </c>
      <c r="C17" s="8" t="s">
        <v>17</v>
      </c>
      <c r="D17" s="9">
        <f>SUM(D18:D22)</f>
        <v>391012</v>
      </c>
      <c r="E17" s="9">
        <f>E19+E23+E22+E20</f>
        <v>0</v>
      </c>
      <c r="F17" s="9">
        <v>391200</v>
      </c>
    </row>
    <row r="18" spans="1:6" ht="12.75">
      <c r="A18" s="6"/>
      <c r="B18" s="6"/>
      <c r="C18" s="6" t="s">
        <v>18</v>
      </c>
      <c r="D18" s="11">
        <v>0</v>
      </c>
      <c r="E18" s="11"/>
      <c r="F18" s="11"/>
    </row>
    <row r="19" spans="1:6" ht="12.75">
      <c r="A19" s="6"/>
      <c r="B19" s="6"/>
      <c r="C19" s="6" t="s">
        <v>19</v>
      </c>
      <c r="D19" s="11">
        <v>331128</v>
      </c>
      <c r="E19" s="11"/>
      <c r="F19" s="11">
        <f>D19</f>
        <v>331128</v>
      </c>
    </row>
    <row r="20" spans="1:6" ht="12.75">
      <c r="A20" s="6"/>
      <c r="B20" s="6"/>
      <c r="C20" s="6" t="s">
        <v>20</v>
      </c>
      <c r="D20" s="11">
        <v>56547</v>
      </c>
      <c r="E20" s="11"/>
      <c r="F20" s="11">
        <f>D20</f>
        <v>56547</v>
      </c>
    </row>
    <row r="21" spans="1:6" ht="12.75">
      <c r="A21" s="6"/>
      <c r="B21" s="6"/>
      <c r="C21" s="6" t="s">
        <v>21</v>
      </c>
      <c r="D21" s="11">
        <v>3337</v>
      </c>
      <c r="E21" s="11"/>
      <c r="F21" s="11">
        <f>D21</f>
        <v>3337</v>
      </c>
    </row>
    <row r="22" spans="1:6" ht="12.75">
      <c r="A22" s="6"/>
      <c r="B22" s="6"/>
      <c r="C22" s="6" t="s">
        <v>22</v>
      </c>
      <c r="D22" s="11">
        <v>0</v>
      </c>
      <c r="E22" s="11"/>
      <c r="F22" s="11">
        <f>D22</f>
        <v>0</v>
      </c>
    </row>
    <row r="23" spans="1:6" ht="12.75">
      <c r="A23" s="6"/>
      <c r="B23" s="6"/>
      <c r="C23" s="6"/>
      <c r="D23" s="11"/>
      <c r="E23" s="11"/>
      <c r="F23" s="12"/>
    </row>
    <row r="24" spans="1:6" s="3" customFormat="1" ht="12.75">
      <c r="A24" s="8">
        <v>7</v>
      </c>
      <c r="B24" s="8">
        <v>225</v>
      </c>
      <c r="C24" s="8" t="s">
        <v>23</v>
      </c>
      <c r="D24" s="9">
        <f>SUM(D25:D32)</f>
        <v>160681</v>
      </c>
      <c r="E24" s="9">
        <f>SUM(E25:E32)</f>
        <v>20940</v>
      </c>
      <c r="F24" s="9">
        <v>160700</v>
      </c>
    </row>
    <row r="25" spans="1:6" ht="12.75">
      <c r="A25" s="6"/>
      <c r="B25" s="6"/>
      <c r="C25" s="6" t="s">
        <v>24</v>
      </c>
      <c r="D25" s="11">
        <v>0</v>
      </c>
      <c r="E25" s="11"/>
      <c r="F25" s="11">
        <f>D25</f>
        <v>0</v>
      </c>
    </row>
    <row r="26" spans="1:6" ht="12.75">
      <c r="A26" s="6"/>
      <c r="B26" s="6"/>
      <c r="C26" s="6" t="s">
        <v>25</v>
      </c>
      <c r="D26" s="11">
        <v>20666</v>
      </c>
      <c r="E26" s="11"/>
      <c r="F26" s="11">
        <f aca="true" t="shared" si="0" ref="F26:F32">D26</f>
        <v>20666</v>
      </c>
    </row>
    <row r="27" spans="1:6" ht="12.75">
      <c r="A27" s="6"/>
      <c r="B27" s="6"/>
      <c r="C27" s="6" t="s">
        <v>26</v>
      </c>
      <c r="D27" s="11">
        <v>8700</v>
      </c>
      <c r="E27" s="11"/>
      <c r="F27" s="11">
        <f t="shared" si="0"/>
        <v>8700</v>
      </c>
    </row>
    <row r="28" spans="1:6" ht="12.75">
      <c r="A28" s="6"/>
      <c r="B28" s="6"/>
      <c r="C28" s="13" t="s">
        <v>27</v>
      </c>
      <c r="D28" s="11">
        <v>2400</v>
      </c>
      <c r="E28" s="11">
        <v>2400</v>
      </c>
      <c r="F28" s="11">
        <f t="shared" si="0"/>
        <v>2400</v>
      </c>
    </row>
    <row r="29" spans="1:6" ht="12.75">
      <c r="A29" s="6"/>
      <c r="B29" s="6"/>
      <c r="C29" s="6" t="s">
        <v>28</v>
      </c>
      <c r="D29" s="11">
        <v>2000</v>
      </c>
      <c r="E29" s="11"/>
      <c r="F29" s="11">
        <f t="shared" si="0"/>
        <v>2000</v>
      </c>
    </row>
    <row r="30" spans="1:6" ht="12" customHeight="1">
      <c r="A30" s="6"/>
      <c r="B30" s="6"/>
      <c r="C30" s="6" t="s">
        <v>29</v>
      </c>
      <c r="D30" s="14">
        <v>30000</v>
      </c>
      <c r="E30" s="14"/>
      <c r="F30" s="11">
        <f t="shared" si="0"/>
        <v>30000</v>
      </c>
    </row>
    <row r="31" spans="1:6" ht="27" customHeight="1">
      <c r="A31" s="6"/>
      <c r="B31" s="6"/>
      <c r="C31" s="15" t="s">
        <v>30</v>
      </c>
      <c r="D31" s="14">
        <v>37080</v>
      </c>
      <c r="E31" s="14">
        <v>18540</v>
      </c>
      <c r="F31" s="11">
        <f t="shared" si="0"/>
        <v>37080</v>
      </c>
    </row>
    <row r="32" spans="1:6" ht="12.75">
      <c r="A32" s="6"/>
      <c r="B32" s="6"/>
      <c r="C32" s="6" t="s">
        <v>31</v>
      </c>
      <c r="D32" s="11">
        <v>59835</v>
      </c>
      <c r="E32" s="11"/>
      <c r="F32" s="11">
        <f t="shared" si="0"/>
        <v>59835</v>
      </c>
    </row>
    <row r="33" spans="1:6" s="3" customFormat="1" ht="12.75">
      <c r="A33" s="8">
        <v>8</v>
      </c>
      <c r="B33" s="8">
        <v>226</v>
      </c>
      <c r="C33" s="8" t="s">
        <v>32</v>
      </c>
      <c r="D33" s="9">
        <f>SUM(D34:D43)</f>
        <v>191810</v>
      </c>
      <c r="E33" s="9">
        <f>SUM(E34:E43)</f>
        <v>0</v>
      </c>
      <c r="F33" s="9">
        <v>191900</v>
      </c>
    </row>
    <row r="34" spans="1:6" ht="12.75">
      <c r="A34" s="6"/>
      <c r="B34" s="6"/>
      <c r="C34" s="6" t="s">
        <v>33</v>
      </c>
      <c r="D34" s="11">
        <v>12000</v>
      </c>
      <c r="E34" s="11"/>
      <c r="F34" s="11">
        <f>D34</f>
        <v>12000</v>
      </c>
    </row>
    <row r="35" spans="1:6" ht="12.75">
      <c r="A35" s="6"/>
      <c r="B35" s="6"/>
      <c r="C35" s="6" t="s">
        <v>34</v>
      </c>
      <c r="D35" s="11">
        <v>30000</v>
      </c>
      <c r="E35" s="11"/>
      <c r="F35" s="11">
        <f aca="true" t="shared" si="1" ref="F35:F43">D35</f>
        <v>30000</v>
      </c>
    </row>
    <row r="36" spans="1:6" ht="12.75">
      <c r="A36" s="6"/>
      <c r="B36" s="6"/>
      <c r="C36" s="6" t="s">
        <v>35</v>
      </c>
      <c r="D36" s="11">
        <v>3920</v>
      </c>
      <c r="E36" s="11"/>
      <c r="F36" s="11">
        <f t="shared" si="1"/>
        <v>3920</v>
      </c>
    </row>
    <row r="37" spans="1:6" ht="12.75">
      <c r="A37" s="6"/>
      <c r="B37" s="6"/>
      <c r="C37" s="6" t="s">
        <v>36</v>
      </c>
      <c r="D37" s="11">
        <v>3494</v>
      </c>
      <c r="E37" s="11"/>
      <c r="F37" s="11">
        <f t="shared" si="1"/>
        <v>3494</v>
      </c>
    </row>
    <row r="38" spans="1:6" ht="12.75">
      <c r="A38" s="6"/>
      <c r="B38" s="6"/>
      <c r="C38" s="15" t="s">
        <v>37</v>
      </c>
      <c r="D38" s="11">
        <v>13596</v>
      </c>
      <c r="E38" s="14"/>
      <c r="F38" s="11">
        <f t="shared" si="1"/>
        <v>13596</v>
      </c>
    </row>
    <row r="39" spans="1:6" ht="12.75">
      <c r="A39" s="6"/>
      <c r="B39" s="6"/>
      <c r="C39" s="15" t="s">
        <v>38</v>
      </c>
      <c r="D39" s="11">
        <v>48000</v>
      </c>
      <c r="E39" s="14"/>
      <c r="F39" s="11">
        <f t="shared" si="1"/>
        <v>48000</v>
      </c>
    </row>
    <row r="40" spans="1:6" ht="12.75">
      <c r="A40" s="6"/>
      <c r="B40" s="6"/>
      <c r="C40" s="15" t="s">
        <v>39</v>
      </c>
      <c r="D40" s="11">
        <v>57800</v>
      </c>
      <c r="E40" s="14"/>
      <c r="F40" s="11">
        <f t="shared" si="1"/>
        <v>57800</v>
      </c>
    </row>
    <row r="41" spans="1:6" ht="25.5">
      <c r="A41" s="6"/>
      <c r="B41" s="6"/>
      <c r="C41" s="15" t="s">
        <v>40</v>
      </c>
      <c r="D41" s="11">
        <v>17000</v>
      </c>
      <c r="E41" s="14"/>
      <c r="F41" s="11">
        <f t="shared" si="1"/>
        <v>17000</v>
      </c>
    </row>
    <row r="42" spans="1:6" ht="12.75">
      <c r="A42" s="6"/>
      <c r="B42" s="6"/>
      <c r="C42" s="15"/>
      <c r="D42" s="11"/>
      <c r="E42" s="14"/>
      <c r="F42" s="11"/>
    </row>
    <row r="43" spans="1:6" ht="12.75">
      <c r="A43" s="6"/>
      <c r="B43" s="6"/>
      <c r="C43" s="15" t="s">
        <v>41</v>
      </c>
      <c r="D43" s="11">
        <v>6000</v>
      </c>
      <c r="E43" s="11"/>
      <c r="F43" s="11">
        <f t="shared" si="1"/>
        <v>6000</v>
      </c>
    </row>
    <row r="44" spans="1:6" s="3" customFormat="1" ht="12.75">
      <c r="A44" s="8">
        <v>9</v>
      </c>
      <c r="B44" s="8">
        <v>290</v>
      </c>
      <c r="C44" s="8" t="s">
        <v>42</v>
      </c>
      <c r="D44" s="9">
        <f>SUM(D45:D47)</f>
        <v>19832</v>
      </c>
      <c r="E44" s="9">
        <f>SUM(E45:E47)</f>
        <v>0</v>
      </c>
      <c r="F44" s="9">
        <v>19900</v>
      </c>
    </row>
    <row r="45" spans="1:6" ht="12.75">
      <c r="A45" s="6"/>
      <c r="B45" s="6"/>
      <c r="C45" s="6" t="s">
        <v>43</v>
      </c>
      <c r="D45" s="11">
        <v>15992</v>
      </c>
      <c r="E45" s="11"/>
      <c r="F45" s="11">
        <f>D45</f>
        <v>15992</v>
      </c>
    </row>
    <row r="46" spans="1:6" ht="12.75">
      <c r="A46" s="6"/>
      <c r="B46" s="6"/>
      <c r="C46" s="6" t="s">
        <v>44</v>
      </c>
      <c r="D46" s="11">
        <v>1240</v>
      </c>
      <c r="E46" s="11"/>
      <c r="F46" s="11">
        <f aca="true" t="shared" si="2" ref="F46:F51">D46</f>
        <v>1240</v>
      </c>
    </row>
    <row r="47" spans="1:6" ht="12.75">
      <c r="A47" s="6"/>
      <c r="B47" s="6"/>
      <c r="C47" s="6" t="s">
        <v>45</v>
      </c>
      <c r="D47" s="11">
        <v>2600</v>
      </c>
      <c r="E47" s="11"/>
      <c r="F47" s="11">
        <f t="shared" si="2"/>
        <v>2600</v>
      </c>
    </row>
    <row r="48" spans="1:6" s="3" customFormat="1" ht="12.75" hidden="1">
      <c r="A48" s="8">
        <v>10</v>
      </c>
      <c r="B48" s="8">
        <v>310</v>
      </c>
      <c r="C48" s="8" t="s">
        <v>46</v>
      </c>
      <c r="D48" s="9">
        <f>D49+D50+D51</f>
        <v>0</v>
      </c>
      <c r="E48" s="9"/>
      <c r="F48" s="11">
        <f t="shared" si="2"/>
        <v>0</v>
      </c>
    </row>
    <row r="49" spans="1:6" ht="50.25" customHeight="1" hidden="1">
      <c r="A49" s="6"/>
      <c r="B49" s="6"/>
      <c r="C49" s="15" t="s">
        <v>47</v>
      </c>
      <c r="D49" s="16"/>
      <c r="E49" s="11"/>
      <c r="F49" s="11">
        <f t="shared" si="2"/>
        <v>0</v>
      </c>
    </row>
    <row r="50" spans="1:6" ht="23.25" customHeight="1" hidden="1">
      <c r="A50" s="6"/>
      <c r="B50" s="6"/>
      <c r="C50" s="15" t="s">
        <v>48</v>
      </c>
      <c r="D50" s="16"/>
      <c r="E50" s="11"/>
      <c r="F50" s="11">
        <f t="shared" si="2"/>
        <v>0</v>
      </c>
    </row>
    <row r="51" spans="1:6" ht="12.75" hidden="1">
      <c r="A51" s="6"/>
      <c r="B51" s="6"/>
      <c r="C51" s="15" t="s">
        <v>49</v>
      </c>
      <c r="D51" s="16"/>
      <c r="E51" s="11"/>
      <c r="F51" s="11">
        <f t="shared" si="2"/>
        <v>0</v>
      </c>
    </row>
    <row r="52" spans="1:6" s="3" customFormat="1" ht="12.75">
      <c r="A52" s="8">
        <v>11</v>
      </c>
      <c r="B52" s="8">
        <v>340</v>
      </c>
      <c r="C52" s="8" t="s">
        <v>50</v>
      </c>
      <c r="D52" s="9">
        <f>SUM(D53:D59)</f>
        <v>478000</v>
      </c>
      <c r="E52" s="9">
        <f>SUM(E53:E59)</f>
        <v>0</v>
      </c>
      <c r="F52" s="9">
        <f>D52</f>
        <v>478000</v>
      </c>
    </row>
    <row r="53" spans="1:6" ht="12.75">
      <c r="A53" s="6"/>
      <c r="B53" s="6"/>
      <c r="C53" s="6" t="s">
        <v>51</v>
      </c>
      <c r="D53" s="11">
        <v>433200</v>
      </c>
      <c r="E53" s="11"/>
      <c r="F53" s="11">
        <f>D53</f>
        <v>433200</v>
      </c>
    </row>
    <row r="54" spans="1:6" ht="12.75">
      <c r="A54" s="6"/>
      <c r="B54" s="6"/>
      <c r="C54" s="6" t="s">
        <v>52</v>
      </c>
      <c r="D54" s="11">
        <v>5600</v>
      </c>
      <c r="E54" s="11"/>
      <c r="F54" s="11">
        <f aca="true" t="shared" si="3" ref="F54:F59">D54</f>
        <v>5600</v>
      </c>
    </row>
    <row r="55" spans="1:6" ht="12.75">
      <c r="A55" s="6"/>
      <c r="B55" s="6"/>
      <c r="C55" s="6" t="s">
        <v>53</v>
      </c>
      <c r="D55" s="11">
        <v>3360</v>
      </c>
      <c r="E55" s="11"/>
      <c r="F55" s="11">
        <f t="shared" si="3"/>
        <v>3360</v>
      </c>
    </row>
    <row r="56" spans="1:6" ht="25.5">
      <c r="A56" s="6"/>
      <c r="B56" s="6"/>
      <c r="C56" s="15" t="s">
        <v>54</v>
      </c>
      <c r="D56" s="11">
        <v>10640</v>
      </c>
      <c r="E56" s="11"/>
      <c r="F56" s="11">
        <f t="shared" si="3"/>
        <v>10640</v>
      </c>
    </row>
    <row r="57" spans="1:6" ht="12.75">
      <c r="A57" s="6"/>
      <c r="B57" s="6"/>
      <c r="C57" s="6" t="s">
        <v>55</v>
      </c>
      <c r="D57" s="11">
        <v>3360</v>
      </c>
      <c r="E57" s="11"/>
      <c r="F57" s="11">
        <f t="shared" si="3"/>
        <v>3360</v>
      </c>
    </row>
    <row r="58" spans="1:6" ht="50.25" customHeight="1">
      <c r="A58" s="6"/>
      <c r="B58" s="6"/>
      <c r="C58" s="15" t="s">
        <v>56</v>
      </c>
      <c r="D58" s="11">
        <v>11200</v>
      </c>
      <c r="E58" s="11"/>
      <c r="F58" s="11">
        <f t="shared" si="3"/>
        <v>11200</v>
      </c>
    </row>
    <row r="59" spans="1:6" ht="12.75">
      <c r="A59" s="6"/>
      <c r="B59" s="6"/>
      <c r="C59" s="6" t="s">
        <v>57</v>
      </c>
      <c r="D59" s="11">
        <v>10640</v>
      </c>
      <c r="E59" s="11"/>
      <c r="F59" s="11">
        <f t="shared" si="3"/>
        <v>10640</v>
      </c>
    </row>
    <row r="60" spans="1:6" s="3" customFormat="1" ht="12.75">
      <c r="A60" s="8"/>
      <c r="B60" s="8"/>
      <c r="C60" s="6" t="s">
        <v>58</v>
      </c>
      <c r="D60" s="9">
        <f>D52+D48+D44+D33+D24+D17+D13+D12+D8+D7</f>
        <v>11460435</v>
      </c>
      <c r="E60" s="9">
        <f>E52+E48+E44+E33+E24+E17+E13+E12+E8+E7</f>
        <v>5201677</v>
      </c>
      <c r="F60" s="9">
        <f>F52+F48+F44+F33+F24+F17+F13+F12+F8+F7</f>
        <v>11460800</v>
      </c>
    </row>
    <row r="61" spans="1:6" ht="12.75">
      <c r="A61" s="6"/>
      <c r="B61" s="6"/>
      <c r="C61" s="17"/>
      <c r="D61" s="11"/>
      <c r="E61" s="18"/>
      <c r="F61" s="12"/>
    </row>
    <row r="62" spans="1:6" ht="12.75">
      <c r="A62" s="6"/>
      <c r="B62" s="6"/>
      <c r="C62" s="8" t="s">
        <v>59</v>
      </c>
      <c r="D62" s="9">
        <f>SUM(D60:D61)</f>
        <v>11460435</v>
      </c>
      <c r="E62" s="9">
        <f>SUM(E60:E61)</f>
        <v>5201677</v>
      </c>
      <c r="F62" s="10">
        <f>SUM(F60:F61)</f>
        <v>11460800</v>
      </c>
    </row>
    <row r="63" ht="12.75">
      <c r="D63" s="19"/>
    </row>
    <row r="64" spans="1:6" ht="12.75">
      <c r="A64" s="1" t="s">
        <v>60</v>
      </c>
      <c r="F64" s="4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1996-10-08T23:32:33Z</dcterms:created>
  <dcterms:modified xsi:type="dcterms:W3CDTF">2016-11-26T05:45:45Z</dcterms:modified>
  <cp:category/>
  <cp:version/>
  <cp:contentType/>
  <cp:contentStatus/>
</cp:coreProperties>
</file>